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2024\Pregão eletrônico\Pregão Eletrônico nº 000.2024 - Conjuntos receptores\"/>
    </mc:Choice>
  </mc:AlternateContent>
  <bookViews>
    <workbookView xWindow="0" yWindow="0" windowWidth="28800" windowHeight="11280" tabRatio="440"/>
  </bookViews>
  <sheets>
    <sheet name="proposta" sheetId="6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22" i="6" l="1"/>
  <c r="W21" i="6"/>
  <c r="W20" i="6"/>
  <c r="W19" i="6"/>
  <c r="W18" i="6"/>
  <c r="W17" i="6"/>
  <c r="W16" i="6"/>
  <c r="W14" i="6"/>
  <c r="W13" i="6"/>
  <c r="W12" i="6"/>
  <c r="W11" i="6"/>
  <c r="W10" i="6"/>
  <c r="W9" i="6"/>
  <c r="W8" i="6"/>
  <c r="W7" i="6"/>
  <c r="W6" i="6"/>
  <c r="W5" i="6"/>
  <c r="W4" i="6"/>
  <c r="O17" i="6"/>
  <c r="O18" i="6"/>
  <c r="O19" i="6"/>
  <c r="O22" i="6"/>
  <c r="O5" i="6"/>
  <c r="O6" i="6"/>
  <c r="O7" i="6"/>
  <c r="O8" i="6"/>
  <c r="O9" i="6"/>
  <c r="O10" i="6"/>
  <c r="O11" i="6"/>
  <c r="O12" i="6"/>
  <c r="O13" i="6"/>
  <c r="O14" i="6"/>
  <c r="O21" i="6"/>
  <c r="O20" i="6"/>
  <c r="O16" i="6"/>
  <c r="O4" i="6"/>
  <c r="O23" i="6" l="1"/>
  <c r="W23" i="6"/>
  <c r="W15" i="6"/>
  <c r="O15" i="6"/>
  <c r="G21" i="6"/>
  <c r="G20" i="6"/>
  <c r="G19" i="6"/>
  <c r="G18" i="6"/>
  <c r="G16" i="6"/>
  <c r="G4" i="6"/>
  <c r="W24" i="6" l="1"/>
  <c r="O24" i="6"/>
  <c r="G23" i="6"/>
  <c r="N31" i="6" s="1"/>
  <c r="O31" i="6" s="1"/>
  <c r="O32" i="6" s="1"/>
  <c r="G15" i="6"/>
  <c r="N29" i="6" s="1"/>
  <c r="O29" i="6" s="1"/>
  <c r="O30" i="6" s="1"/>
  <c r="O33" i="6" l="1"/>
  <c r="G24" i="6"/>
</calcChain>
</file>

<file path=xl/sharedStrings.xml><?xml version="1.0" encoding="utf-8"?>
<sst xmlns="http://schemas.openxmlformats.org/spreadsheetml/2006/main" count="190" uniqueCount="36">
  <si>
    <t>QUANT.</t>
  </si>
  <si>
    <t>Software para coleta de dados</t>
  </si>
  <si>
    <t>Software para processamento de dados</t>
  </si>
  <si>
    <t>Base nivelante com adaptador</t>
  </si>
  <si>
    <t>DESCRIÇÃO</t>
  </si>
  <si>
    <t>UN</t>
  </si>
  <si>
    <t>Suporte de bastão para o Coletor de Dados</t>
  </si>
  <si>
    <t>Coletor de dados dos receptores</t>
  </si>
  <si>
    <t>Bipé para bastão com bolsa para transporte</t>
  </si>
  <si>
    <t>Tripé em alumínio (trava dupla) com bolsa para transporte</t>
  </si>
  <si>
    <t>ACESSÓRIOS</t>
  </si>
  <si>
    <t>Drone Multirotor</t>
  </si>
  <si>
    <t>CONJUNTO DRONE MULTIROTOR COM RTK-ARP (Drone e acessórios)</t>
  </si>
  <si>
    <t>UNID</t>
  </si>
  <si>
    <t>KIT 03 (três) baterias</t>
  </si>
  <si>
    <t>Módulo RTK</t>
  </si>
  <si>
    <t>Base receptora GNSS RTK</t>
  </si>
  <si>
    <t>CONJUNTO DE RECEPTORES GNSS RTK (Receptores, coletor de dados, software para coleta de dados, software para processamento de dados, e acessórios)</t>
  </si>
  <si>
    <t>PREÇO ESTIMADO (R$)</t>
  </si>
  <si>
    <t>Valor Unitário</t>
  </si>
  <si>
    <t>Valor Total</t>
  </si>
  <si>
    <t>TOTAL (R$)</t>
  </si>
  <si>
    <t>Conjunto de hélice - 02 (dois) pares</t>
  </si>
  <si>
    <t>SUBTOTAL (R$)</t>
  </si>
  <si>
    <t>Receptores GNSS RTK - 02(dois): Base e Rover</t>
  </si>
  <si>
    <r>
      <t xml:space="preserve">Bastão em fibra de carbono de </t>
    </r>
    <r>
      <rPr>
        <b/>
        <sz val="9"/>
        <color rgb="FF000000"/>
        <rFont val="Calibri"/>
        <family val="2"/>
        <scheme val="minor"/>
      </rPr>
      <t>2,0 m</t>
    </r>
    <r>
      <rPr>
        <sz val="9"/>
        <color rgb="FF000000"/>
        <rFont val="Calibri"/>
        <family val="2"/>
        <scheme val="minor"/>
      </rPr>
      <t xml:space="preserve"> com bolsa para transporte</t>
    </r>
  </si>
  <si>
    <r>
      <t xml:space="preserve">Bastão de alumínio de </t>
    </r>
    <r>
      <rPr>
        <b/>
        <sz val="9"/>
        <color rgb="FF000000"/>
        <rFont val="Calibri"/>
        <family val="2"/>
        <scheme val="minor"/>
      </rPr>
      <t>3,6 m</t>
    </r>
    <r>
      <rPr>
        <sz val="9"/>
        <color rgb="FF000000"/>
        <rFont val="Calibri"/>
        <family val="2"/>
        <scheme val="minor"/>
      </rPr>
      <t xml:space="preserve">  com bolsa para transporte</t>
    </r>
  </si>
  <si>
    <r>
      <t xml:space="preserve">Bastão de alumínio de </t>
    </r>
    <r>
      <rPr>
        <b/>
        <sz val="9"/>
        <color rgb="FF000000"/>
        <rFont val="Calibri"/>
        <family val="2"/>
        <scheme val="minor"/>
      </rPr>
      <t>5,0 m</t>
    </r>
    <r>
      <rPr>
        <sz val="9"/>
        <color rgb="FF000000"/>
        <rFont val="Calibri"/>
        <family val="2"/>
        <scheme val="minor"/>
      </rPr>
      <t xml:space="preserve">  com bolsa para transporte</t>
    </r>
  </si>
  <si>
    <t>Cartão de Memória de 64 (sessenta e quatro) GB</t>
  </si>
  <si>
    <t>Incluso</t>
  </si>
  <si>
    <t>EMPRESA 01 - EMBRATOP</t>
  </si>
  <si>
    <t>EMPRESA 02 - AMAZTOP</t>
  </si>
  <si>
    <t>EMPRESA 03 - CPE</t>
  </si>
  <si>
    <t>MÉDIA</t>
  </si>
  <si>
    <t>CONJUNTO DE RECEPTORES GNSS RTK</t>
  </si>
  <si>
    <t>CONJUNTO DRONE MULTIROTOR COM RTK-ARP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</si>
</sst>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8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4" fontId="3" fillId="0" borderId="1" xfId="1" applyNumberFormat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5" fillId="4" borderId="1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center" wrapText="1"/>
    </xf>
    <xf numFmtId="4" fontId="5" fillId="3" borderId="1" xfId="1" applyNumberFormat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4" fillId="0" borderId="2" xfId="1" applyNumberFormat="1" applyFont="1" applyBorder="1" applyAlignment="1">
      <alignment vertical="center" wrapText="1" shrinkToFit="1"/>
    </xf>
    <xf numFmtId="0" fontId="4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4" borderId="5" xfId="1" applyFont="1" applyFill="1" applyBorder="1" applyAlignment="1">
      <alignment horizontal="center" vertical="center" wrapText="1"/>
    </xf>
    <xf numFmtId="0" fontId="5" fillId="4" borderId="7" xfId="1" applyFont="1" applyFill="1" applyBorder="1" applyAlignment="1">
      <alignment horizontal="center" vertical="center" wrapText="1"/>
    </xf>
    <xf numFmtId="0" fontId="5" fillId="4" borderId="6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8" fillId="6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7" fillId="4" borderId="1" xfId="1" applyFont="1" applyFill="1" applyBorder="1" applyAlignment="1">
      <alignment horizontal="center" vertical="center" wrapText="1"/>
    </xf>
    <xf numFmtId="0" fontId="8" fillId="5" borderId="1" xfId="1" applyFont="1" applyFill="1" applyBorder="1" applyAlignment="1">
      <alignment horizontal="center" vertical="center" wrapText="1"/>
    </xf>
    <xf numFmtId="1" fontId="4" fillId="0" borderId="2" xfId="1" applyNumberFormat="1" applyFont="1" applyBorder="1" applyAlignment="1">
      <alignment horizontal="center" vertical="center" wrapText="1" shrinkToFit="1"/>
    </xf>
    <xf numFmtId="1" fontId="4" fillId="0" borderId="3" xfId="1" applyNumberFormat="1" applyFont="1" applyBorder="1" applyAlignment="1">
      <alignment horizontal="center" vertical="center" wrapText="1" shrinkToFit="1"/>
    </xf>
    <xf numFmtId="1" fontId="4" fillId="0" borderId="4" xfId="1" applyNumberFormat="1" applyFont="1" applyBorder="1" applyAlignment="1">
      <alignment horizontal="center" vertical="center" wrapText="1" shrinkToFit="1"/>
    </xf>
    <xf numFmtId="1" fontId="2" fillId="0" borderId="1" xfId="1" applyNumberFormat="1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/>
    </xf>
    <xf numFmtId="0" fontId="9" fillId="5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3"/>
  <sheetViews>
    <sheetView tabSelected="1" topLeftCell="C19" zoomScaleNormal="100" workbookViewId="0">
      <selection activeCell="S29" sqref="S29"/>
    </sheetView>
  </sheetViews>
  <sheetFormatPr defaultColWidth="9.140625" defaultRowHeight="12" x14ac:dyDescent="0.25"/>
  <cols>
    <col min="1" max="1" width="16.28515625" style="1" customWidth="1"/>
    <col min="2" max="2" width="11" style="1" customWidth="1"/>
    <col min="3" max="3" width="29.5703125" style="1" customWidth="1"/>
    <col min="4" max="4" width="6.28515625" style="1" customWidth="1"/>
    <col min="5" max="5" width="4.7109375" style="1" customWidth="1"/>
    <col min="6" max="6" width="10.28515625" style="1" customWidth="1"/>
    <col min="7" max="7" width="13" style="1" customWidth="1"/>
    <col min="8" max="8" width="9.140625" style="1"/>
    <col min="9" max="9" width="16.28515625" style="1" customWidth="1"/>
    <col min="10" max="10" width="11" style="1" customWidth="1"/>
    <col min="11" max="11" width="29.5703125" style="1" customWidth="1"/>
    <col min="12" max="12" width="6.28515625" style="1" customWidth="1"/>
    <col min="13" max="13" width="4.7109375" style="1" customWidth="1"/>
    <col min="14" max="14" width="10.28515625" style="1" customWidth="1"/>
    <col min="15" max="15" width="13" style="1" customWidth="1"/>
    <col min="16" max="16" width="9.140625" style="1"/>
    <col min="17" max="17" width="16.28515625" style="1" customWidth="1"/>
    <col min="18" max="18" width="11" style="1" customWidth="1"/>
    <col min="19" max="19" width="29.5703125" style="1" customWidth="1"/>
    <col min="20" max="20" width="6.28515625" style="1" customWidth="1"/>
    <col min="21" max="21" width="4.7109375" style="1" customWidth="1"/>
    <col min="22" max="22" width="10.28515625" style="1" customWidth="1"/>
    <col min="23" max="23" width="13" style="1" customWidth="1"/>
    <col min="24" max="16384" width="9.140625" style="1"/>
  </cols>
  <sheetData>
    <row r="1" spans="1:23" ht="17.25" customHeight="1" x14ac:dyDescent="0.25">
      <c r="A1" s="30" t="s">
        <v>30</v>
      </c>
      <c r="B1" s="30"/>
      <c r="C1" s="30"/>
      <c r="D1" s="30"/>
      <c r="E1" s="30"/>
      <c r="F1" s="30"/>
      <c r="G1" s="30"/>
      <c r="I1" s="36" t="s">
        <v>31</v>
      </c>
      <c r="J1" s="36"/>
      <c r="K1" s="36"/>
      <c r="L1" s="36"/>
      <c r="M1" s="36"/>
      <c r="N1" s="36"/>
      <c r="O1" s="36"/>
      <c r="Q1" s="30" t="s">
        <v>32</v>
      </c>
      <c r="R1" s="30"/>
      <c r="S1" s="30"/>
      <c r="T1" s="30"/>
      <c r="U1" s="30"/>
      <c r="V1" s="30"/>
      <c r="W1" s="30"/>
    </row>
    <row r="2" spans="1:23" ht="18.75" customHeight="1" x14ac:dyDescent="0.25">
      <c r="A2" s="28" t="s">
        <v>4</v>
      </c>
      <c r="B2" s="28"/>
      <c r="C2" s="28"/>
      <c r="D2" s="28" t="s">
        <v>0</v>
      </c>
      <c r="E2" s="28" t="s">
        <v>13</v>
      </c>
      <c r="F2" s="29" t="s">
        <v>18</v>
      </c>
      <c r="G2" s="29"/>
      <c r="I2" s="28" t="s">
        <v>4</v>
      </c>
      <c r="J2" s="28"/>
      <c r="K2" s="28"/>
      <c r="L2" s="28" t="s">
        <v>0</v>
      </c>
      <c r="M2" s="28" t="s">
        <v>13</v>
      </c>
      <c r="N2" s="29" t="s">
        <v>18</v>
      </c>
      <c r="O2" s="29"/>
      <c r="Q2" s="28" t="s">
        <v>4</v>
      </c>
      <c r="R2" s="28"/>
      <c r="S2" s="28"/>
      <c r="T2" s="28" t="s">
        <v>0</v>
      </c>
      <c r="U2" s="28" t="s">
        <v>13</v>
      </c>
      <c r="V2" s="29" t="s">
        <v>18</v>
      </c>
      <c r="W2" s="29"/>
    </row>
    <row r="3" spans="1:23" ht="18.75" customHeight="1" x14ac:dyDescent="0.25">
      <c r="A3" s="28"/>
      <c r="B3" s="28"/>
      <c r="C3" s="28"/>
      <c r="D3" s="28"/>
      <c r="E3" s="28"/>
      <c r="F3" s="10" t="s">
        <v>19</v>
      </c>
      <c r="G3" s="10" t="s">
        <v>20</v>
      </c>
      <c r="I3" s="28"/>
      <c r="J3" s="28"/>
      <c r="K3" s="28"/>
      <c r="L3" s="28"/>
      <c r="M3" s="28"/>
      <c r="N3" s="11" t="s">
        <v>19</v>
      </c>
      <c r="O3" s="11" t="s">
        <v>20</v>
      </c>
      <c r="Q3" s="28"/>
      <c r="R3" s="28"/>
      <c r="S3" s="28"/>
      <c r="T3" s="28"/>
      <c r="U3" s="28"/>
      <c r="V3" s="11" t="s">
        <v>19</v>
      </c>
      <c r="W3" s="11" t="s">
        <v>20</v>
      </c>
    </row>
    <row r="4" spans="1:23" ht="22.5" customHeight="1" x14ac:dyDescent="0.25">
      <c r="A4" s="31" t="s">
        <v>17</v>
      </c>
      <c r="B4" s="23" t="s">
        <v>24</v>
      </c>
      <c r="C4" s="23"/>
      <c r="D4" s="6">
        <v>1</v>
      </c>
      <c r="E4" s="2" t="s">
        <v>5</v>
      </c>
      <c r="F4" s="3">
        <v>138200</v>
      </c>
      <c r="G4" s="3">
        <f>D4*F4</f>
        <v>138200</v>
      </c>
      <c r="I4" s="31" t="s">
        <v>17</v>
      </c>
      <c r="J4" s="23" t="s">
        <v>24</v>
      </c>
      <c r="K4" s="23"/>
      <c r="L4" s="12">
        <v>1</v>
      </c>
      <c r="M4" s="2" t="s">
        <v>5</v>
      </c>
      <c r="N4" s="3">
        <v>30500</v>
      </c>
      <c r="O4" s="3">
        <f>L4*N4</f>
        <v>30500</v>
      </c>
      <c r="Q4" s="31" t="s">
        <v>17</v>
      </c>
      <c r="R4" s="23" t="s">
        <v>24</v>
      </c>
      <c r="S4" s="23"/>
      <c r="T4" s="12">
        <v>1</v>
      </c>
      <c r="U4" s="2" t="s">
        <v>5</v>
      </c>
      <c r="V4" s="3">
        <v>47155</v>
      </c>
      <c r="W4" s="3">
        <f>T4*V4</f>
        <v>47155</v>
      </c>
    </row>
    <row r="5" spans="1:23" ht="22.5" customHeight="1" x14ac:dyDescent="0.25">
      <c r="A5" s="32"/>
      <c r="B5" s="23" t="s">
        <v>7</v>
      </c>
      <c r="C5" s="23"/>
      <c r="D5" s="6">
        <v>1</v>
      </c>
      <c r="E5" s="2" t="s">
        <v>5</v>
      </c>
      <c r="F5" s="3" t="s">
        <v>29</v>
      </c>
      <c r="G5" s="3" t="s">
        <v>29</v>
      </c>
      <c r="I5" s="32"/>
      <c r="J5" s="23" t="s">
        <v>7</v>
      </c>
      <c r="K5" s="23"/>
      <c r="L5" s="12">
        <v>1</v>
      </c>
      <c r="M5" s="2" t="s">
        <v>5</v>
      </c>
      <c r="N5" s="3">
        <v>12990</v>
      </c>
      <c r="O5" s="3">
        <f t="shared" ref="O5:O14" si="0">L5*N5</f>
        <v>12990</v>
      </c>
      <c r="Q5" s="32"/>
      <c r="R5" s="23" t="s">
        <v>7</v>
      </c>
      <c r="S5" s="23"/>
      <c r="T5" s="12">
        <v>1</v>
      </c>
      <c r="U5" s="2" t="s">
        <v>5</v>
      </c>
      <c r="V5" s="3">
        <v>3500</v>
      </c>
      <c r="W5" s="3">
        <f t="shared" ref="W5:W14" si="1">T5*V5</f>
        <v>3500</v>
      </c>
    </row>
    <row r="6" spans="1:23" ht="22.5" customHeight="1" x14ac:dyDescent="0.25">
      <c r="A6" s="32"/>
      <c r="B6" s="23" t="s">
        <v>1</v>
      </c>
      <c r="C6" s="23"/>
      <c r="D6" s="6">
        <v>1</v>
      </c>
      <c r="E6" s="2" t="s">
        <v>5</v>
      </c>
      <c r="F6" s="3" t="s">
        <v>29</v>
      </c>
      <c r="G6" s="3" t="s">
        <v>29</v>
      </c>
      <c r="I6" s="32"/>
      <c r="J6" s="23" t="s">
        <v>1</v>
      </c>
      <c r="K6" s="23"/>
      <c r="L6" s="12">
        <v>1</v>
      </c>
      <c r="M6" s="2" t="s">
        <v>5</v>
      </c>
      <c r="N6" s="3">
        <v>10500</v>
      </c>
      <c r="O6" s="3">
        <f t="shared" si="0"/>
        <v>10500</v>
      </c>
      <c r="Q6" s="32"/>
      <c r="R6" s="23" t="s">
        <v>1</v>
      </c>
      <c r="S6" s="23"/>
      <c r="T6" s="12">
        <v>1</v>
      </c>
      <c r="U6" s="2" t="s">
        <v>5</v>
      </c>
      <c r="V6" s="3">
        <v>2099</v>
      </c>
      <c r="W6" s="3">
        <f t="shared" si="1"/>
        <v>2099</v>
      </c>
    </row>
    <row r="7" spans="1:23" ht="22.5" customHeight="1" x14ac:dyDescent="0.25">
      <c r="A7" s="32"/>
      <c r="B7" s="23" t="s">
        <v>2</v>
      </c>
      <c r="C7" s="23"/>
      <c r="D7" s="6">
        <v>1</v>
      </c>
      <c r="E7" s="2" t="s">
        <v>5</v>
      </c>
      <c r="F7" s="3" t="s">
        <v>29</v>
      </c>
      <c r="G7" s="3" t="s">
        <v>29</v>
      </c>
      <c r="I7" s="32"/>
      <c r="J7" s="23" t="s">
        <v>2</v>
      </c>
      <c r="K7" s="23"/>
      <c r="L7" s="12">
        <v>1</v>
      </c>
      <c r="M7" s="2" t="s">
        <v>5</v>
      </c>
      <c r="N7" s="3">
        <v>18530</v>
      </c>
      <c r="O7" s="3">
        <f t="shared" si="0"/>
        <v>18530</v>
      </c>
      <c r="Q7" s="32"/>
      <c r="R7" s="23" t="s">
        <v>2</v>
      </c>
      <c r="S7" s="23"/>
      <c r="T7" s="12">
        <v>1</v>
      </c>
      <c r="U7" s="2" t="s">
        <v>5</v>
      </c>
      <c r="V7" s="3">
        <v>4000</v>
      </c>
      <c r="W7" s="3">
        <f t="shared" si="1"/>
        <v>4000</v>
      </c>
    </row>
    <row r="8" spans="1:23" ht="22.5" customHeight="1" x14ac:dyDescent="0.25">
      <c r="A8" s="32"/>
      <c r="B8" s="34" t="s">
        <v>10</v>
      </c>
      <c r="C8" s="6" t="s">
        <v>9</v>
      </c>
      <c r="D8" s="6">
        <v>1</v>
      </c>
      <c r="E8" s="2" t="s">
        <v>5</v>
      </c>
      <c r="F8" s="3" t="s">
        <v>29</v>
      </c>
      <c r="G8" s="3" t="s">
        <v>29</v>
      </c>
      <c r="I8" s="32"/>
      <c r="J8" s="34" t="s">
        <v>10</v>
      </c>
      <c r="K8" s="12" t="s">
        <v>9</v>
      </c>
      <c r="L8" s="12">
        <v>1</v>
      </c>
      <c r="M8" s="2" t="s">
        <v>5</v>
      </c>
      <c r="N8" s="3">
        <v>760</v>
      </c>
      <c r="O8" s="3">
        <f t="shared" si="0"/>
        <v>760</v>
      </c>
      <c r="Q8" s="32"/>
      <c r="R8" s="34" t="s">
        <v>10</v>
      </c>
      <c r="S8" s="12" t="s">
        <v>9</v>
      </c>
      <c r="T8" s="12">
        <v>1</v>
      </c>
      <c r="U8" s="2" t="s">
        <v>5</v>
      </c>
      <c r="V8" s="3">
        <v>595</v>
      </c>
      <c r="W8" s="3">
        <f t="shared" si="1"/>
        <v>595</v>
      </c>
    </row>
    <row r="9" spans="1:23" ht="22.5" customHeight="1" x14ac:dyDescent="0.25">
      <c r="A9" s="32"/>
      <c r="B9" s="34"/>
      <c r="C9" s="4" t="s">
        <v>8</v>
      </c>
      <c r="D9" s="6">
        <v>1</v>
      </c>
      <c r="E9" s="2" t="s">
        <v>5</v>
      </c>
      <c r="F9" s="3" t="s">
        <v>29</v>
      </c>
      <c r="G9" s="3" t="s">
        <v>29</v>
      </c>
      <c r="I9" s="32"/>
      <c r="J9" s="34"/>
      <c r="K9" s="4" t="s">
        <v>8</v>
      </c>
      <c r="L9" s="12">
        <v>1</v>
      </c>
      <c r="M9" s="2" t="s">
        <v>5</v>
      </c>
      <c r="N9" s="3">
        <v>750</v>
      </c>
      <c r="O9" s="3">
        <f t="shared" si="0"/>
        <v>750</v>
      </c>
      <c r="Q9" s="32"/>
      <c r="R9" s="34"/>
      <c r="S9" s="4" t="s">
        <v>8</v>
      </c>
      <c r="T9" s="12">
        <v>1</v>
      </c>
      <c r="U9" s="2" t="s">
        <v>5</v>
      </c>
      <c r="V9" s="3">
        <v>339</v>
      </c>
      <c r="W9" s="3">
        <f t="shared" si="1"/>
        <v>339</v>
      </c>
    </row>
    <row r="10" spans="1:23" ht="22.5" customHeight="1" x14ac:dyDescent="0.25">
      <c r="A10" s="32"/>
      <c r="B10" s="34"/>
      <c r="C10" s="4" t="s">
        <v>3</v>
      </c>
      <c r="D10" s="6">
        <v>1</v>
      </c>
      <c r="E10" s="2" t="s">
        <v>5</v>
      </c>
      <c r="F10" s="3" t="s">
        <v>29</v>
      </c>
      <c r="G10" s="3" t="s">
        <v>29</v>
      </c>
      <c r="I10" s="32"/>
      <c r="J10" s="34"/>
      <c r="K10" s="4" t="s">
        <v>3</v>
      </c>
      <c r="L10" s="12">
        <v>1</v>
      </c>
      <c r="M10" s="2" t="s">
        <v>5</v>
      </c>
      <c r="N10" s="3">
        <v>1740</v>
      </c>
      <c r="O10" s="3">
        <f t="shared" si="0"/>
        <v>1740</v>
      </c>
      <c r="Q10" s="32"/>
      <c r="R10" s="34"/>
      <c r="S10" s="4" t="s">
        <v>3</v>
      </c>
      <c r="T10" s="12">
        <v>1</v>
      </c>
      <c r="U10" s="2" t="s">
        <v>5</v>
      </c>
      <c r="V10" s="3">
        <v>657</v>
      </c>
      <c r="W10" s="3">
        <f t="shared" si="1"/>
        <v>657</v>
      </c>
    </row>
    <row r="11" spans="1:23" ht="22.5" customHeight="1" x14ac:dyDescent="0.25">
      <c r="A11" s="32"/>
      <c r="B11" s="34"/>
      <c r="C11" s="6" t="s">
        <v>6</v>
      </c>
      <c r="D11" s="6">
        <v>1</v>
      </c>
      <c r="E11" s="2" t="s">
        <v>5</v>
      </c>
      <c r="F11" s="3" t="s">
        <v>29</v>
      </c>
      <c r="G11" s="3" t="s">
        <v>29</v>
      </c>
      <c r="I11" s="32"/>
      <c r="J11" s="34"/>
      <c r="K11" s="12" t="s">
        <v>6</v>
      </c>
      <c r="L11" s="12">
        <v>1</v>
      </c>
      <c r="M11" s="2" t="s">
        <v>5</v>
      </c>
      <c r="N11" s="3">
        <v>1800</v>
      </c>
      <c r="O11" s="3">
        <f t="shared" si="0"/>
        <v>1800</v>
      </c>
      <c r="Q11" s="32"/>
      <c r="R11" s="34"/>
      <c r="S11" s="12" t="s">
        <v>6</v>
      </c>
      <c r="T11" s="12">
        <v>1</v>
      </c>
      <c r="U11" s="2" t="s">
        <v>5</v>
      </c>
      <c r="V11" s="3">
        <v>399</v>
      </c>
      <c r="W11" s="3">
        <f t="shared" si="1"/>
        <v>399</v>
      </c>
    </row>
    <row r="12" spans="1:23" ht="22.5" customHeight="1" x14ac:dyDescent="0.25">
      <c r="A12" s="32"/>
      <c r="B12" s="34"/>
      <c r="C12" s="6" t="s">
        <v>25</v>
      </c>
      <c r="D12" s="6">
        <v>1</v>
      </c>
      <c r="E12" s="2" t="s">
        <v>5</v>
      </c>
      <c r="F12" s="3" t="s">
        <v>29</v>
      </c>
      <c r="G12" s="3" t="s">
        <v>29</v>
      </c>
      <c r="I12" s="32"/>
      <c r="J12" s="34"/>
      <c r="K12" s="12" t="s">
        <v>25</v>
      </c>
      <c r="L12" s="12">
        <v>1</v>
      </c>
      <c r="M12" s="2" t="s">
        <v>5</v>
      </c>
      <c r="N12" s="3">
        <v>2640</v>
      </c>
      <c r="O12" s="3">
        <f t="shared" si="0"/>
        <v>2640</v>
      </c>
      <c r="Q12" s="32"/>
      <c r="R12" s="34"/>
      <c r="S12" s="12" t="s">
        <v>25</v>
      </c>
      <c r="T12" s="12">
        <v>1</v>
      </c>
      <c r="U12" s="2" t="s">
        <v>5</v>
      </c>
      <c r="V12" s="3">
        <v>588</v>
      </c>
      <c r="W12" s="3">
        <f t="shared" si="1"/>
        <v>588</v>
      </c>
    </row>
    <row r="13" spans="1:23" ht="22.5" customHeight="1" x14ac:dyDescent="0.25">
      <c r="A13" s="32"/>
      <c r="B13" s="34"/>
      <c r="C13" s="6" t="s">
        <v>26</v>
      </c>
      <c r="D13" s="6">
        <v>1</v>
      </c>
      <c r="E13" s="2" t="s">
        <v>5</v>
      </c>
      <c r="F13" s="3" t="s">
        <v>29</v>
      </c>
      <c r="G13" s="3" t="s">
        <v>29</v>
      </c>
      <c r="I13" s="32"/>
      <c r="J13" s="34"/>
      <c r="K13" s="12" t="s">
        <v>26</v>
      </c>
      <c r="L13" s="12">
        <v>1</v>
      </c>
      <c r="M13" s="2" t="s">
        <v>5</v>
      </c>
      <c r="N13" s="3">
        <v>820</v>
      </c>
      <c r="O13" s="3">
        <f t="shared" si="0"/>
        <v>820</v>
      </c>
      <c r="Q13" s="32"/>
      <c r="R13" s="34"/>
      <c r="S13" s="12" t="s">
        <v>26</v>
      </c>
      <c r="T13" s="12">
        <v>1</v>
      </c>
      <c r="U13" s="2" t="s">
        <v>5</v>
      </c>
      <c r="V13" s="3">
        <v>480</v>
      </c>
      <c r="W13" s="3">
        <f t="shared" si="1"/>
        <v>480</v>
      </c>
    </row>
    <row r="14" spans="1:23" ht="22.5" customHeight="1" x14ac:dyDescent="0.25">
      <c r="A14" s="33"/>
      <c r="B14" s="34"/>
      <c r="C14" s="6" t="s">
        <v>27</v>
      </c>
      <c r="D14" s="6">
        <v>1</v>
      </c>
      <c r="E14" s="2" t="s">
        <v>5</v>
      </c>
      <c r="F14" s="3" t="s">
        <v>29</v>
      </c>
      <c r="G14" s="3" t="s">
        <v>29</v>
      </c>
      <c r="I14" s="33"/>
      <c r="J14" s="34"/>
      <c r="K14" s="12" t="s">
        <v>27</v>
      </c>
      <c r="L14" s="12">
        <v>1</v>
      </c>
      <c r="M14" s="2" t="s">
        <v>5</v>
      </c>
      <c r="N14" s="3">
        <v>1000</v>
      </c>
      <c r="O14" s="3">
        <f t="shared" si="0"/>
        <v>1000</v>
      </c>
      <c r="Q14" s="33"/>
      <c r="R14" s="34"/>
      <c r="S14" s="12" t="s">
        <v>27</v>
      </c>
      <c r="T14" s="12">
        <v>1</v>
      </c>
      <c r="U14" s="2" t="s">
        <v>5</v>
      </c>
      <c r="V14" s="3">
        <v>626</v>
      </c>
      <c r="W14" s="3">
        <f t="shared" si="1"/>
        <v>626</v>
      </c>
    </row>
    <row r="15" spans="1:23" ht="22.5" customHeight="1" x14ac:dyDescent="0.25">
      <c r="A15" s="20" t="s">
        <v>23</v>
      </c>
      <c r="B15" s="21"/>
      <c r="C15" s="21"/>
      <c r="D15" s="21"/>
      <c r="E15" s="21"/>
      <c r="F15" s="22"/>
      <c r="G15" s="9">
        <f>SUM(G4:G14)</f>
        <v>138200</v>
      </c>
      <c r="I15" s="20" t="s">
        <v>23</v>
      </c>
      <c r="J15" s="21"/>
      <c r="K15" s="21"/>
      <c r="L15" s="21"/>
      <c r="M15" s="21"/>
      <c r="N15" s="22"/>
      <c r="O15" s="9">
        <f>SUM(O4:O14)</f>
        <v>82030</v>
      </c>
      <c r="Q15" s="20" t="s">
        <v>23</v>
      </c>
      <c r="R15" s="21"/>
      <c r="S15" s="21"/>
      <c r="T15" s="21"/>
      <c r="U15" s="21"/>
      <c r="V15" s="22"/>
      <c r="W15" s="9">
        <f>SUM(W4:W14)</f>
        <v>60438</v>
      </c>
    </row>
    <row r="16" spans="1:23" ht="23.25" customHeight="1" x14ac:dyDescent="0.25">
      <c r="A16" s="35" t="s">
        <v>12</v>
      </c>
      <c r="B16" s="23" t="s">
        <v>11</v>
      </c>
      <c r="C16" s="23"/>
      <c r="D16" s="4">
        <v>1</v>
      </c>
      <c r="E16" s="2" t="s">
        <v>5</v>
      </c>
      <c r="F16" s="5">
        <v>27900</v>
      </c>
      <c r="G16" s="3">
        <f t="shared" ref="G16:G21" si="2">D16*F16</f>
        <v>27900</v>
      </c>
      <c r="I16" s="35" t="s">
        <v>12</v>
      </c>
      <c r="J16" s="23" t="s">
        <v>11</v>
      </c>
      <c r="K16" s="23"/>
      <c r="L16" s="4">
        <v>1</v>
      </c>
      <c r="M16" s="2" t="s">
        <v>5</v>
      </c>
      <c r="N16" s="5">
        <v>27990</v>
      </c>
      <c r="O16" s="3">
        <f t="shared" ref="O16:O19" si="3">L16*N16</f>
        <v>27990</v>
      </c>
      <c r="Q16" s="35" t="s">
        <v>12</v>
      </c>
      <c r="R16" s="23" t="s">
        <v>11</v>
      </c>
      <c r="S16" s="23"/>
      <c r="T16" s="4">
        <v>1</v>
      </c>
      <c r="U16" s="2" t="s">
        <v>5</v>
      </c>
      <c r="V16" s="5">
        <v>35000</v>
      </c>
      <c r="W16" s="3">
        <f t="shared" ref="W16:W22" si="4">T16*V16</f>
        <v>35000</v>
      </c>
    </row>
    <row r="17" spans="1:23" ht="23.25" customHeight="1" x14ac:dyDescent="0.25">
      <c r="A17" s="35"/>
      <c r="B17" s="23" t="s">
        <v>10</v>
      </c>
      <c r="C17" s="6" t="s">
        <v>22</v>
      </c>
      <c r="D17" s="4">
        <v>1</v>
      </c>
      <c r="E17" s="2" t="s">
        <v>5</v>
      </c>
      <c r="F17" s="5" t="s">
        <v>29</v>
      </c>
      <c r="G17" s="5" t="s">
        <v>29</v>
      </c>
      <c r="I17" s="35"/>
      <c r="J17" s="23" t="s">
        <v>10</v>
      </c>
      <c r="K17" s="12" t="s">
        <v>22</v>
      </c>
      <c r="L17" s="4">
        <v>1</v>
      </c>
      <c r="M17" s="2" t="s">
        <v>5</v>
      </c>
      <c r="N17" s="5">
        <v>400</v>
      </c>
      <c r="O17" s="3">
        <f t="shared" si="3"/>
        <v>400</v>
      </c>
      <c r="Q17" s="35"/>
      <c r="R17" s="23" t="s">
        <v>10</v>
      </c>
      <c r="S17" s="12" t="s">
        <v>22</v>
      </c>
      <c r="T17" s="4">
        <v>1</v>
      </c>
      <c r="U17" s="2" t="s">
        <v>5</v>
      </c>
      <c r="V17" s="5">
        <v>400</v>
      </c>
      <c r="W17" s="3">
        <f t="shared" si="4"/>
        <v>400</v>
      </c>
    </row>
    <row r="18" spans="1:23" ht="23.25" customHeight="1" x14ac:dyDescent="0.25">
      <c r="A18" s="35"/>
      <c r="B18" s="23"/>
      <c r="C18" s="6" t="s">
        <v>14</v>
      </c>
      <c r="D18" s="4">
        <v>1</v>
      </c>
      <c r="E18" s="2" t="s">
        <v>5</v>
      </c>
      <c r="F18" s="5">
        <v>8500</v>
      </c>
      <c r="G18" s="3">
        <f t="shared" si="2"/>
        <v>8500</v>
      </c>
      <c r="I18" s="35"/>
      <c r="J18" s="23"/>
      <c r="K18" s="12" t="s">
        <v>14</v>
      </c>
      <c r="L18" s="4">
        <v>1</v>
      </c>
      <c r="M18" s="2" t="s">
        <v>5</v>
      </c>
      <c r="N18" s="5">
        <v>8690</v>
      </c>
      <c r="O18" s="3">
        <f t="shared" si="3"/>
        <v>8690</v>
      </c>
      <c r="Q18" s="35"/>
      <c r="R18" s="23"/>
      <c r="S18" s="12" t="s">
        <v>14</v>
      </c>
      <c r="T18" s="4">
        <v>1</v>
      </c>
      <c r="U18" s="2" t="s">
        <v>5</v>
      </c>
      <c r="V18" s="5">
        <v>6000</v>
      </c>
      <c r="W18" s="3">
        <f t="shared" si="4"/>
        <v>6000</v>
      </c>
    </row>
    <row r="19" spans="1:23" ht="23.25" customHeight="1" x14ac:dyDescent="0.25">
      <c r="A19" s="35"/>
      <c r="B19" s="23"/>
      <c r="C19" s="6" t="s">
        <v>15</v>
      </c>
      <c r="D19" s="4">
        <v>1</v>
      </c>
      <c r="E19" s="2" t="s">
        <v>5</v>
      </c>
      <c r="F19" s="5">
        <v>5800</v>
      </c>
      <c r="G19" s="3">
        <f t="shared" si="2"/>
        <v>5800</v>
      </c>
      <c r="I19" s="35"/>
      <c r="J19" s="23"/>
      <c r="K19" s="12" t="s">
        <v>15</v>
      </c>
      <c r="L19" s="4">
        <v>1</v>
      </c>
      <c r="M19" s="2" t="s">
        <v>5</v>
      </c>
      <c r="N19" s="5">
        <v>7370</v>
      </c>
      <c r="O19" s="3">
        <f t="shared" si="3"/>
        <v>7370</v>
      </c>
      <c r="Q19" s="35"/>
      <c r="R19" s="23"/>
      <c r="S19" s="12" t="s">
        <v>15</v>
      </c>
      <c r="T19" s="4">
        <v>1</v>
      </c>
      <c r="U19" s="2" t="s">
        <v>5</v>
      </c>
      <c r="V19" s="5">
        <v>8000</v>
      </c>
      <c r="W19" s="3">
        <f t="shared" si="4"/>
        <v>8000</v>
      </c>
    </row>
    <row r="20" spans="1:23" ht="23.25" customHeight="1" x14ac:dyDescent="0.25">
      <c r="A20" s="35"/>
      <c r="B20" s="23"/>
      <c r="C20" s="4" t="s">
        <v>16</v>
      </c>
      <c r="D20" s="4">
        <v>1</v>
      </c>
      <c r="E20" s="2" t="s">
        <v>5</v>
      </c>
      <c r="F20" s="5">
        <v>27900</v>
      </c>
      <c r="G20" s="3">
        <f t="shared" si="2"/>
        <v>27900</v>
      </c>
      <c r="I20" s="35"/>
      <c r="J20" s="23"/>
      <c r="K20" s="4" t="s">
        <v>16</v>
      </c>
      <c r="L20" s="4">
        <v>1</v>
      </c>
      <c r="M20" s="2" t="s">
        <v>5</v>
      </c>
      <c r="N20" s="5">
        <v>30610</v>
      </c>
      <c r="O20" s="3">
        <f t="shared" ref="O20:O22" si="5">L20*N20</f>
        <v>30610</v>
      </c>
      <c r="Q20" s="35"/>
      <c r="R20" s="23"/>
      <c r="S20" s="4" t="s">
        <v>16</v>
      </c>
      <c r="T20" s="4">
        <v>1</v>
      </c>
      <c r="U20" s="2" t="s">
        <v>5</v>
      </c>
      <c r="V20" s="5">
        <v>23577.5</v>
      </c>
      <c r="W20" s="3">
        <f t="shared" si="4"/>
        <v>23577.5</v>
      </c>
    </row>
    <row r="21" spans="1:23" ht="23.25" customHeight="1" x14ac:dyDescent="0.25">
      <c r="A21" s="35"/>
      <c r="B21" s="23"/>
      <c r="C21" s="6" t="s">
        <v>9</v>
      </c>
      <c r="D21" s="4">
        <v>1</v>
      </c>
      <c r="E21" s="2" t="s">
        <v>5</v>
      </c>
      <c r="F21" s="5">
        <v>1800</v>
      </c>
      <c r="G21" s="3">
        <f t="shared" si="2"/>
        <v>1800</v>
      </c>
      <c r="I21" s="35"/>
      <c r="J21" s="23"/>
      <c r="K21" s="12" t="s">
        <v>9</v>
      </c>
      <c r="L21" s="4">
        <v>1</v>
      </c>
      <c r="M21" s="2" t="s">
        <v>5</v>
      </c>
      <c r="N21" s="5">
        <v>2280</v>
      </c>
      <c r="O21" s="3">
        <f t="shared" si="5"/>
        <v>2280</v>
      </c>
      <c r="Q21" s="35"/>
      <c r="R21" s="23"/>
      <c r="S21" s="12" t="s">
        <v>9</v>
      </c>
      <c r="T21" s="4">
        <v>1</v>
      </c>
      <c r="U21" s="2" t="s">
        <v>5</v>
      </c>
      <c r="V21" s="5">
        <v>595</v>
      </c>
      <c r="W21" s="3">
        <f t="shared" si="4"/>
        <v>595</v>
      </c>
    </row>
    <row r="22" spans="1:23" ht="23.25" customHeight="1" x14ac:dyDescent="0.25">
      <c r="A22" s="35"/>
      <c r="B22" s="23"/>
      <c r="C22" s="6" t="s">
        <v>28</v>
      </c>
      <c r="D22" s="4">
        <v>1</v>
      </c>
      <c r="E22" s="2" t="s">
        <v>5</v>
      </c>
      <c r="F22" s="5" t="s">
        <v>29</v>
      </c>
      <c r="G22" s="5" t="s">
        <v>29</v>
      </c>
      <c r="I22" s="35"/>
      <c r="J22" s="23"/>
      <c r="K22" s="12" t="s">
        <v>28</v>
      </c>
      <c r="L22" s="4">
        <v>1</v>
      </c>
      <c r="M22" s="2" t="s">
        <v>5</v>
      </c>
      <c r="N22" s="5">
        <v>250</v>
      </c>
      <c r="O22" s="3">
        <f t="shared" si="5"/>
        <v>250</v>
      </c>
      <c r="Q22" s="35"/>
      <c r="R22" s="23"/>
      <c r="S22" s="12" t="s">
        <v>28</v>
      </c>
      <c r="T22" s="4">
        <v>1</v>
      </c>
      <c r="U22" s="2" t="s">
        <v>5</v>
      </c>
      <c r="V22" s="5">
        <v>250</v>
      </c>
      <c r="W22" s="3">
        <f t="shared" si="4"/>
        <v>250</v>
      </c>
    </row>
    <row r="23" spans="1:23" ht="23.25" customHeight="1" x14ac:dyDescent="0.25">
      <c r="A23" s="24" t="s">
        <v>23</v>
      </c>
      <c r="B23" s="25"/>
      <c r="C23" s="25"/>
      <c r="D23" s="25"/>
      <c r="E23" s="25"/>
      <c r="F23" s="26"/>
      <c r="G23" s="8">
        <f>SUM(G16:G22)</f>
        <v>71900</v>
      </c>
      <c r="I23" s="24" t="s">
        <v>23</v>
      </c>
      <c r="J23" s="25"/>
      <c r="K23" s="25"/>
      <c r="L23" s="25"/>
      <c r="M23" s="25"/>
      <c r="N23" s="26"/>
      <c r="O23" s="8">
        <f>SUM(O16:O22)</f>
        <v>77590</v>
      </c>
      <c r="Q23" s="24" t="s">
        <v>23</v>
      </c>
      <c r="R23" s="25"/>
      <c r="S23" s="25"/>
      <c r="T23" s="25"/>
      <c r="U23" s="25"/>
      <c r="V23" s="26"/>
      <c r="W23" s="8">
        <f>SUM(W16:W22)</f>
        <v>73822.5</v>
      </c>
    </row>
    <row r="24" spans="1:23" ht="23.25" customHeight="1" x14ac:dyDescent="0.25">
      <c r="A24" s="17" t="s">
        <v>21</v>
      </c>
      <c r="B24" s="18"/>
      <c r="C24" s="18"/>
      <c r="D24" s="18"/>
      <c r="E24" s="18"/>
      <c r="F24" s="19"/>
      <c r="G24" s="7">
        <f>G15+G23</f>
        <v>210100</v>
      </c>
      <c r="I24" s="17" t="s">
        <v>21</v>
      </c>
      <c r="J24" s="18"/>
      <c r="K24" s="18"/>
      <c r="L24" s="18"/>
      <c r="M24" s="18"/>
      <c r="N24" s="19"/>
      <c r="O24" s="7">
        <f>O15+O23</f>
        <v>159620</v>
      </c>
      <c r="Q24" s="17" t="s">
        <v>21</v>
      </c>
      <c r="R24" s="18"/>
      <c r="S24" s="18"/>
      <c r="T24" s="18"/>
      <c r="U24" s="18"/>
      <c r="V24" s="19"/>
      <c r="W24" s="7">
        <f>W15+W23</f>
        <v>134260.5</v>
      </c>
    </row>
    <row r="25" spans="1:23" ht="23.25" customHeight="1" x14ac:dyDescent="0.25"/>
    <row r="26" spans="1:23" ht="23.25" customHeight="1" x14ac:dyDescent="0.25">
      <c r="I26" s="27" t="s">
        <v>33</v>
      </c>
      <c r="J26" s="27"/>
      <c r="K26" s="27"/>
      <c r="L26" s="27"/>
      <c r="M26" s="27"/>
      <c r="N26" s="27"/>
      <c r="O26" s="27"/>
    </row>
    <row r="27" spans="1:23" x14ac:dyDescent="0.25">
      <c r="I27" s="28" t="s">
        <v>4</v>
      </c>
      <c r="J27" s="28"/>
      <c r="K27" s="28"/>
      <c r="L27" s="28" t="s">
        <v>0</v>
      </c>
      <c r="M27" s="28" t="s">
        <v>13</v>
      </c>
      <c r="N27" s="29" t="s">
        <v>18</v>
      </c>
      <c r="O27" s="29"/>
    </row>
    <row r="28" spans="1:23" ht="22.5" customHeight="1" x14ac:dyDescent="0.25">
      <c r="I28" s="28"/>
      <c r="J28" s="28"/>
      <c r="K28" s="28"/>
      <c r="L28" s="28"/>
      <c r="M28" s="28"/>
      <c r="N28" s="11" t="s">
        <v>19</v>
      </c>
      <c r="O28" s="11" t="s">
        <v>20</v>
      </c>
    </row>
    <row r="29" spans="1:23" ht="108" x14ac:dyDescent="0.25">
      <c r="I29" s="13" t="s">
        <v>17</v>
      </c>
      <c r="J29" s="15" t="s">
        <v>34</v>
      </c>
      <c r="K29" s="16"/>
      <c r="L29" s="12">
        <v>1</v>
      </c>
      <c r="M29" s="2" t="s">
        <v>5</v>
      </c>
      <c r="N29" s="3">
        <f>((G15+O15+W15)/3)</f>
        <v>93556</v>
      </c>
      <c r="O29" s="3">
        <f>L29*N29</f>
        <v>93556</v>
      </c>
    </row>
    <row r="30" spans="1:23" ht="15.75" x14ac:dyDescent="0.25">
      <c r="I30" s="20" t="s">
        <v>23</v>
      </c>
      <c r="J30" s="21"/>
      <c r="K30" s="21"/>
      <c r="L30" s="21"/>
      <c r="M30" s="21"/>
      <c r="N30" s="22"/>
      <c r="O30" s="9">
        <f>SUM(O29:O29)</f>
        <v>93556</v>
      </c>
    </row>
    <row r="31" spans="1:23" ht="48" x14ac:dyDescent="0.25">
      <c r="I31" s="14" t="s">
        <v>12</v>
      </c>
      <c r="J31" s="23" t="s">
        <v>35</v>
      </c>
      <c r="K31" s="23"/>
      <c r="L31" s="4">
        <v>1</v>
      </c>
      <c r="M31" s="2" t="s">
        <v>5</v>
      </c>
      <c r="N31" s="5">
        <f>((G23+O23+W23)/3)</f>
        <v>74437.5</v>
      </c>
      <c r="O31" s="3">
        <f t="shared" ref="O31" si="6">L31*N31</f>
        <v>74437.5</v>
      </c>
    </row>
    <row r="32" spans="1:23" ht="15.75" x14ac:dyDescent="0.25">
      <c r="I32" s="24" t="s">
        <v>23</v>
      </c>
      <c r="J32" s="25"/>
      <c r="K32" s="25"/>
      <c r="L32" s="25"/>
      <c r="M32" s="25"/>
      <c r="N32" s="26"/>
      <c r="O32" s="8">
        <f>SUM(O31:O31)</f>
        <v>74437.5</v>
      </c>
    </row>
    <row r="33" spans="9:15" ht="15.75" x14ac:dyDescent="0.25">
      <c r="I33" s="17" t="s">
        <v>21</v>
      </c>
      <c r="J33" s="18"/>
      <c r="K33" s="18"/>
      <c r="L33" s="18"/>
      <c r="M33" s="18"/>
      <c r="N33" s="19"/>
      <c r="O33" s="7">
        <f>O30+O32</f>
        <v>167993.5</v>
      </c>
    </row>
  </sheetData>
  <mergeCells count="61">
    <mergeCell ref="B16:C16"/>
    <mergeCell ref="A23:F23"/>
    <mergeCell ref="A24:F24"/>
    <mergeCell ref="A16:A22"/>
    <mergeCell ref="B17:B22"/>
    <mergeCell ref="A15:F15"/>
    <mergeCell ref="A2:C3"/>
    <mergeCell ref="D2:D3"/>
    <mergeCell ref="E2:E3"/>
    <mergeCell ref="F2:G2"/>
    <mergeCell ref="A4:A14"/>
    <mergeCell ref="B4:C4"/>
    <mergeCell ref="B5:C5"/>
    <mergeCell ref="B6:C6"/>
    <mergeCell ref="B7:C7"/>
    <mergeCell ref="B8:B14"/>
    <mergeCell ref="A1:G1"/>
    <mergeCell ref="I1:O1"/>
    <mergeCell ref="I2:K3"/>
    <mergeCell ref="L2:L3"/>
    <mergeCell ref="M2:M3"/>
    <mergeCell ref="N2:O2"/>
    <mergeCell ref="I4:I14"/>
    <mergeCell ref="J4:K4"/>
    <mergeCell ref="J5:K5"/>
    <mergeCell ref="J6:K6"/>
    <mergeCell ref="J7:K7"/>
    <mergeCell ref="J8:J14"/>
    <mergeCell ref="Q15:V15"/>
    <mergeCell ref="Q16:Q22"/>
    <mergeCell ref="R16:S16"/>
    <mergeCell ref="R17:R22"/>
    <mergeCell ref="I15:N15"/>
    <mergeCell ref="I16:I22"/>
    <mergeCell ref="J16:K16"/>
    <mergeCell ref="J17:J22"/>
    <mergeCell ref="Q4:Q14"/>
    <mergeCell ref="R4:S4"/>
    <mergeCell ref="R5:S5"/>
    <mergeCell ref="R6:S6"/>
    <mergeCell ref="R7:S7"/>
    <mergeCell ref="R8:R14"/>
    <mergeCell ref="Q1:W1"/>
    <mergeCell ref="Q2:S3"/>
    <mergeCell ref="T2:T3"/>
    <mergeCell ref="U2:U3"/>
    <mergeCell ref="V2:W2"/>
    <mergeCell ref="Q23:V23"/>
    <mergeCell ref="Q24:V24"/>
    <mergeCell ref="I26:O26"/>
    <mergeCell ref="I27:K28"/>
    <mergeCell ref="L27:L28"/>
    <mergeCell ref="M27:M28"/>
    <mergeCell ref="N27:O27"/>
    <mergeCell ref="I24:N24"/>
    <mergeCell ref="I23:N23"/>
    <mergeCell ref="J29:K29"/>
    <mergeCell ref="I33:N33"/>
    <mergeCell ref="I30:N30"/>
    <mergeCell ref="J31:K31"/>
    <mergeCell ref="I32:N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proposta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Renata De Oliveira Pinto</dc:creator>
  <cp:lastModifiedBy>Aquilino Alves de Macedo</cp:lastModifiedBy>
  <cp:lastPrinted>2024-03-15T14:02:02Z</cp:lastPrinted>
  <dcterms:created xsi:type="dcterms:W3CDTF">2024-02-05T19:55:23Z</dcterms:created>
  <dcterms:modified xsi:type="dcterms:W3CDTF">2024-10-04T16:09:50Z</dcterms:modified>
</cp:coreProperties>
</file>